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aaronbakken/Desktop/"/>
    </mc:Choice>
  </mc:AlternateContent>
  <xr:revisionPtr revIDLastSave="0" documentId="13_ncr:1_{C0B5FF4B-F4A2-2641-9996-8BF35808D48D}" xr6:coauthVersionLast="47" xr6:coauthVersionMax="47" xr10:uidLastSave="{00000000-0000-0000-0000-000000000000}"/>
  <bookViews>
    <workbookView xWindow="25220" yWindow="600" windowWidth="29860" windowHeight="20120" xr2:uid="{00000000-000D-0000-FFFF-FFFF00000000}"/>
  </bookViews>
  <sheets>
    <sheet name="Overview" sheetId="1" r:id="rId1"/>
    <sheet name="Calculato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B16" i="2"/>
  <c r="B17" i="2" s="1"/>
  <c r="B18" i="2" l="1"/>
  <c r="B23" i="2"/>
  <c r="B19" i="2"/>
  <c r="D29" i="2" s="1"/>
  <c r="B25" i="2" l="1"/>
  <c r="D28" i="2" s="1"/>
  <c r="B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Worksheet tip</author>
  </authors>
  <commentList>
    <comment ref="A11" authorId="0" shapeId="0" xr:uid="{00000000-0006-0000-0000-000001000000}">
      <text>
        <r>
          <rPr>
            <sz val="11"/>
            <color rgb="FF000000"/>
            <rFont val="Calibri"/>
            <family val="2"/>
          </rPr>
          <t>Tip: Hover over any yellow input cell in the Calculator tab for guidance.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Worksheet tip</author>
  </authors>
  <commentList>
    <comment ref="B8" authorId="0" shapeId="0" xr:uid="{00000000-0006-0000-0100-000001000000}">
      <text>
        <r>
          <rPr>
            <sz val="11"/>
            <color rgb="FF000000"/>
            <rFont val="Calibri"/>
            <family val="2"/>
          </rPr>
          <t>How many eye serum cases do you handle in an average week? Use a typical (not peak) week.</t>
        </r>
      </text>
    </comment>
    <comment ref="B9" authorId="0" shapeId="0" xr:uid="{00000000-0006-0000-0100-000002000000}">
      <text>
        <r>
          <rPr>
            <sz val="11"/>
            <color rgb="FF000000"/>
            <rFont val="Calibri"/>
            <family val="2"/>
          </rPr>
          <t>Minutes of staff time per case for in-house serum work. Example range: 30–60 minutes.</t>
        </r>
      </text>
    </comment>
    <comment ref="B10" authorId="0" shapeId="0" xr:uid="{00000000-0006-0000-0100-000003000000}">
      <text>
        <r>
          <rPr>
            <sz val="11"/>
            <color rgb="FF000000"/>
            <rFont val="Calibri"/>
            <family val="2"/>
          </rPr>
          <t>Dollar value of 1 hour of clinical capacity. Use exam-room opportunity cost or a blended revenue/hour estimate.</t>
        </r>
      </text>
    </comment>
    <comment ref="B11" authorId="0" shapeId="0" xr:uid="{00000000-0006-0000-0100-000004000000}">
      <text>
        <r>
          <rPr>
            <sz val="11"/>
            <color rgb="FF000000"/>
            <rFont val="Calibri"/>
            <family val="2"/>
          </rPr>
          <t>Optional. If entered, the sheet will calculate annual savings per veterinarian.</t>
        </r>
      </text>
    </comment>
    <comment ref="B12" authorId="0" shapeId="0" xr:uid="{00000000-0006-0000-0100-000005000000}">
      <text>
        <r>
          <rPr>
            <sz val="11"/>
            <color rgb="FF000000"/>
            <rFont val="Calibri"/>
            <family val="2"/>
          </rPr>
          <t>Weeks used for annualization. Default is 52.</t>
        </r>
      </text>
    </comment>
    <comment ref="D30" authorId="0" shapeId="0" xr:uid="{00000000-0006-0000-0100-000006000000}">
      <text>
        <r>
          <rPr>
            <sz val="11"/>
            <color rgb="FF000000"/>
            <rFont val="Calibri"/>
            <family val="2"/>
          </rPr>
          <t>This value appears only if you enter the number of veterinarians in B11.</t>
        </r>
      </text>
    </comment>
  </commentList>
</comments>
</file>

<file path=xl/sharedStrings.xml><?xml version="1.0" encoding="utf-8"?>
<sst xmlns="http://schemas.openxmlformats.org/spreadsheetml/2006/main" count="67" uniqueCount="49">
  <si>
    <t>Eye Serum Opportunity Cost Savings Worksheet</t>
  </si>
  <si>
    <t>In-house preparation of eye serum requires staff time, equipment, and workflow disruption that carry real opportunity costs. This worksheet helps veterinary practices estimate time recovered and opportunity cost savings gained by moving to a ready-to-use eye serum model.</t>
  </si>
  <si>
    <t>Why this is relevant to your practice</t>
  </si>
  <si>
    <t>• In-house serum prep often includes blood draw, processing, aliquoting/labeling, storage, and client instructions.</t>
  </si>
  <si>
    <t>• These steps consume technician and veterinarian time that could be used for patient care and clinic flow.</t>
  </si>
  <si>
    <t>• Extended appointment times reduce daily case capacity and increase scheduling pressure.</t>
  </si>
  <si>
    <t>• Ready-to-use eye serum removes many of these steps, supporting a simpler, more standardized workflow.</t>
  </si>
  <si>
    <t>Go to the “Calculator” tab to enter your practice values (yellow cells).</t>
  </si>
  <si>
    <t>A practical tool for estimating annual efficiency and opportunity cost savings</t>
  </si>
  <si>
    <t>Enter values in the highlighted cells to estimate time recovered and opportunity cost savings from moving to a ready-to-use eye serum workflow.</t>
  </si>
  <si>
    <t>Practice Inputs</t>
  </si>
  <si>
    <t>Label</t>
  </si>
  <si>
    <t>Value</t>
  </si>
  <si>
    <t>Units</t>
  </si>
  <si>
    <t>Notes</t>
  </si>
  <si>
    <t>Average eye serum cases per week</t>
  </si>
  <si>
    <t>cases</t>
  </si>
  <si>
    <t>Enter your typical weekly volume.</t>
  </si>
  <si>
    <t>Average staff time spent preparing serum (per case)</t>
  </si>
  <si>
    <t>minutes</t>
  </si>
  <si>
    <t>Include blood draw, processing, aliquoting/labeling, storage, and client instructions.</t>
  </si>
  <si>
    <t>Average clinical hourly opportunity cost</t>
  </si>
  <si>
    <t>$/hour</t>
  </si>
  <si>
    <t>Estimate the value of 1 hour of clinical capacity (exam room opportunity cost or blended revenue/hour).</t>
  </si>
  <si>
    <t>Number of veterinarians in practice (optional)</t>
  </si>
  <si>
    <t/>
  </si>
  <si>
    <t>count</t>
  </si>
  <si>
    <t>Used to estimate savings per veterinarian (leave blank if not needed).</t>
  </si>
  <si>
    <t>Weeks per year (assumption)</t>
  </si>
  <si>
    <t>weeks</t>
  </si>
  <si>
    <t>Default 52. Adjust only if you want to model fewer open weeks.</t>
  </si>
  <si>
    <t>Time Impact (Auto-Calculated)</t>
  </si>
  <si>
    <t>Total minutes saved per week</t>
  </si>
  <si>
    <t>Total hours saved per week</t>
  </si>
  <si>
    <t>hours</t>
  </si>
  <si>
    <t>Total hours saved per month</t>
  </si>
  <si>
    <t>Monthly estimate uses 4 weeks.</t>
  </si>
  <si>
    <t>Total hours saved per year</t>
  </si>
  <si>
    <t>Annual estimate uses Weeks per year assumption.</t>
  </si>
  <si>
    <t>Opportunity Cost Impact (Auto-Calculated)</t>
  </si>
  <si>
    <t>Estimated weekly opportunity cost savings</t>
  </si>
  <si>
    <t>$</t>
  </si>
  <si>
    <t>Estimated monthly opportunity cost savings</t>
  </si>
  <si>
    <t>Estimated annual opportunity cost savings</t>
  </si>
  <si>
    <t>Summary</t>
  </si>
  <si>
    <t>Estimated annual opportunity cost savings (per practice)</t>
  </si>
  <si>
    <t>Estimated clinical hours recovered per year</t>
  </si>
  <si>
    <t>Estimated annual savings per veterinarian (if entered above)</t>
  </si>
  <si>
    <t>Note: This worksheet estimates opportunity cost based on time recovered. Actual financial impact depends on how recovered time is reallocated (e.g., additional appointments, reduced overtime, improved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</si>
</sst>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Calibri"/>
      <family val="2"/>
      <scheme val="minor"/>
    </font>
    <font>
      <b/>
      <sz val="18"/>
      <color rgb="FF1F4E79"/>
      <name val="Calibri"/>
      <family val="2"/>
    </font>
    <font>
      <i/>
      <sz val="11"/>
      <color rgb="FF44546A"/>
      <name val="Calibri"/>
      <family val="2"/>
    </font>
    <font>
      <sz val="11"/>
      <color rgb="FF1F2937"/>
      <name val="Calibri"/>
      <family val="2"/>
    </font>
    <font>
      <b/>
      <sz val="12"/>
      <color rgb="FFFFFFFF"/>
      <name val="Calibri"/>
      <family val="2"/>
    </font>
    <font>
      <b/>
      <sz val="11"/>
      <color rgb="FFFFFFFF"/>
      <name val="Calibri"/>
      <family val="2"/>
    </font>
    <font>
      <b/>
      <sz val="11"/>
      <color rgb="FF1F2937"/>
      <name val="Calibri"/>
      <family val="2"/>
    </font>
    <font>
      <sz val="11"/>
      <color rgb="FF0000FF"/>
      <name val="Calibri"/>
      <family val="2"/>
    </font>
    <font>
      <b/>
      <sz val="16"/>
      <color rgb="FF1F4E79"/>
      <name val="Calibri"/>
      <family val="2"/>
    </font>
    <font>
      <b/>
      <sz val="13"/>
      <color rgb="FF1F4E79"/>
      <name val="Calibri"/>
      <family val="2"/>
    </font>
    <font>
      <sz val="9"/>
      <color rgb="FF6B7280"/>
      <name val="Calibri"/>
      <family val="2"/>
    </font>
    <font>
      <sz val="11"/>
      <color rgb="FF000000"/>
      <name val="Calibri"/>
      <family val="2"/>
    </font>
    <font>
      <sz val="18"/>
      <color rgb="FF1F2937"/>
      <name val="Calibri (Body)"/>
    </font>
    <font>
      <sz val="18"/>
      <color theme="1"/>
      <name val="Calibri (Body)"/>
    </font>
    <font>
      <b/>
      <sz val="18"/>
      <color rgb="FF0F766E"/>
      <name val="Calibri (Body)"/>
    </font>
    <font>
      <i/>
      <sz val="18"/>
      <color rgb="FF44546A"/>
      <name val="Calibri (Body)"/>
    </font>
    <font>
      <b/>
      <u/>
      <sz val="18"/>
      <color rgb="FF0F766E"/>
      <name val="Calibri (Body)"/>
    </font>
    <font>
      <u/>
      <sz val="11"/>
      <color theme="10"/>
      <name val="Calibri"/>
      <family val="2"/>
      <scheme val="minor"/>
    </font>
  </fonts>
  <fills count="8">
    <fill>
      <patternFill patternType="none"/>
    </fill>
    <fill>
      <patternFill patternType="gray125"/>
    </fill>
    <fill>
      <patternFill patternType="solid">
        <fgColor rgb="FF0F766E"/>
      </patternFill>
    </fill>
    <fill>
      <patternFill patternType="solid">
        <fgColor rgb="FF1F4E79"/>
      </patternFill>
    </fill>
    <fill>
      <patternFill patternType="solid">
        <fgColor rgb="FFFFF2CC"/>
      </patternFill>
    </fill>
    <fill>
      <patternFill patternType="solid">
        <fgColor rgb="FFF3F4F6"/>
      </patternFill>
    </fill>
    <fill>
      <patternFill patternType="solid">
        <fgColor rgb="FFE7F3FF"/>
      </patternFill>
    </fill>
    <fill>
      <patternFill patternType="solid">
        <fgColor rgb="FFF1F5F9"/>
      </patternFill>
    </fill>
  </fills>
  <borders count="4">
    <border>
      <left/>
      <right/>
      <top/>
      <bottom/>
      <diagonal/>
    </border>
    <border>
      <left style="thin">
        <color rgb="FFD1D5DB"/>
      </left>
      <right style="thin">
        <color rgb="FFD1D5DB"/>
      </right>
      <top style="thin">
        <color rgb="FFD1D5DB"/>
      </top>
      <bottom style="thin">
        <color rgb="FFD1D5DB"/>
      </bottom>
      <diagonal/>
    </border>
    <border>
      <left/>
      <right/>
      <top style="thin">
        <color rgb="FFD1D5DB"/>
      </top>
      <bottom style="thin">
        <color rgb="FFD1D5DB"/>
      </bottom>
      <diagonal/>
    </border>
    <border>
      <left/>
      <right style="thin">
        <color rgb="FFD1D5DB"/>
      </right>
      <top style="thin">
        <color rgb="FFD1D5DB"/>
      </top>
      <bottom style="thin">
        <color rgb="FFD1D5DB"/>
      </bottom>
      <diagonal/>
    </border>
  </borders>
  <cellStyleXfs count="2">
    <xf numFmtId="0" fontId="0" fillId="0" borderId="0"/>
    <xf numFmtId="0" fontId="17" fillId="0" borderId="0" applyNumberFormat="0" applyFill="0" applyBorder="0" applyAlignment="0" applyProtection="0"/>
  </cellStyleXfs>
  <cellXfs count="31">
    <xf numFmtId="0" fontId="0" fillId="0" borderId="0" xfId="0"/>
    <xf numFmtId="0" fontId="5"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4" fontId="8" fillId="6" borderId="1" xfId="0" applyNumberFormat="1" applyFont="1" applyFill="1" applyBorder="1" applyAlignment="1">
      <alignment horizontal="right" vertical="center" wrapText="1"/>
    </xf>
    <xf numFmtId="2" fontId="8" fillId="6" borderId="1" xfId="0" applyNumberFormat="1" applyFont="1" applyFill="1" applyBorder="1" applyAlignment="1">
      <alignment horizontal="right" vertical="center" wrapText="1"/>
    </xf>
    <xf numFmtId="164" fontId="9" fillId="7" borderId="1" xfId="0" applyNumberFormat="1" applyFont="1" applyFill="1" applyBorder="1" applyAlignment="1">
      <alignment horizontal="right" vertical="center" wrapText="1"/>
    </xf>
    <xf numFmtId="0" fontId="13" fillId="0" borderId="0" xfId="0" applyFont="1"/>
    <xf numFmtId="0" fontId="15" fillId="0" borderId="0" xfId="0" applyFont="1" applyAlignment="1">
      <alignment horizontal="left" vertical="center" wrapText="1"/>
    </xf>
    <xf numFmtId="0" fontId="14" fillId="0" borderId="0" xfId="0" applyFont="1" applyAlignment="1">
      <alignment horizontal="left" vertical="center" wrapText="1"/>
    </xf>
    <xf numFmtId="0" fontId="1" fillId="0" borderId="0" xfId="0" applyFont="1" applyAlignment="1">
      <alignment horizontal="center" vertical="center" wrapText="1"/>
    </xf>
    <xf numFmtId="0" fontId="0" fillId="0" borderId="0" xfId="0"/>
    <xf numFmtId="0" fontId="12" fillId="0" borderId="0" xfId="0" applyFont="1" applyAlignment="1">
      <alignment horizontal="left" vertical="center" wrapText="1"/>
    </xf>
    <xf numFmtId="0" fontId="13" fillId="0" borderId="0" xfId="0" applyFont="1"/>
    <xf numFmtId="0" fontId="16" fillId="0" borderId="0" xfId="0" applyFont="1" applyAlignment="1">
      <alignment horizontal="left" vertical="center" wrapText="1"/>
    </xf>
    <xf numFmtId="0" fontId="15" fillId="0" borderId="0" xfId="0" applyFont="1" applyAlignment="1">
      <alignment horizontal="left" vertical="center" wrapText="1"/>
    </xf>
    <xf numFmtId="0" fontId="6" fillId="0" borderId="1" xfId="0" applyFont="1" applyBorder="1" applyAlignment="1">
      <alignment horizontal="left" vertical="center" wrapText="1"/>
    </xf>
    <xf numFmtId="0" fontId="0" fillId="0" borderId="2" xfId="0" applyBorder="1"/>
    <xf numFmtId="0" fontId="0" fillId="0" borderId="3" xfId="0" applyBorder="1"/>
    <xf numFmtId="0" fontId="2" fillId="0" borderId="0" xfId="0" applyFont="1" applyAlignment="1">
      <alignment horizontal="center" vertical="center" wrapText="1"/>
    </xf>
    <xf numFmtId="0" fontId="4" fillId="2" borderId="0" xfId="0" applyFont="1" applyFill="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17" fillId="0" borderId="0" xfId="1" applyAlignment="1">
      <alignment horizontal="center" vertical="center"/>
    </xf>
    <xf numFmtId="1" fontId="7" fillId="4" borderId="1" xfId="0" applyNumberFormat="1" applyFont="1" applyFill="1" applyBorder="1" applyAlignment="1" applyProtection="1">
      <alignment horizontal="right" vertical="center" wrapText="1"/>
      <protection locked="0"/>
    </xf>
    <xf numFmtId="164" fontId="7" fillId="4" borderId="1" xfId="0" applyNumberFormat="1" applyFont="1" applyFill="1" applyBorder="1" applyAlignment="1" applyProtection="1">
      <alignment horizontal="right" vertical="center" wrapText="1"/>
      <protection locked="0"/>
    </xf>
    <xf numFmtId="1" fontId="3" fillId="5" borderId="1" xfId="0" applyNumberFormat="1" applyFont="1" applyFill="1" applyBorder="1" applyAlignment="1" applyProtection="1">
      <alignment horizontal="righ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erorepair.co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127000</xdr:colOff>
      <xdr:row>64</xdr:row>
      <xdr:rowOff>12700</xdr:rowOff>
    </xdr:to>
    <xdr:sp macro="" textlink="">
      <xdr:nvSpPr>
        <xdr:cNvPr id="1026" name="Text Box 2" hidden="1">
          <a:extLst>
            <a:ext uri="{FF2B5EF4-FFF2-40B4-BE49-F238E27FC236}">
              <a16:creationId xmlns:a16="http://schemas.microsoft.com/office/drawing/2014/main" id="{7BD4082B-E753-7328-C133-5705595F1152}"/>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xdr:row>
      <xdr:rowOff>0</xdr:rowOff>
    </xdr:from>
    <xdr:to>
      <xdr:col>10</xdr:col>
      <xdr:colOff>127000</xdr:colOff>
      <xdr:row>65</xdr:row>
      <xdr:rowOff>12700</xdr:rowOff>
    </xdr:to>
    <xdr:sp macro="" textlink="">
      <xdr:nvSpPr>
        <xdr:cNvPr id="2" name="AutoShape 2">
          <a:extLst>
            <a:ext uri="{FF2B5EF4-FFF2-40B4-BE49-F238E27FC236}">
              <a16:creationId xmlns:a16="http://schemas.microsoft.com/office/drawing/2014/main" id="{E9728614-8409-C177-5C7F-B58418F642A8}"/>
            </a:ext>
          </a:extLst>
        </xdr:cNvPr>
        <xdr:cNvSpPr>
          <a:spLocks noChangeArrowheads="1"/>
        </xdr:cNvSpPr>
      </xdr:nvSpPr>
      <xdr:spPr bwMode="auto">
        <a:xfrm>
          <a:off x="0" y="0"/>
          <a:ext cx="12700000" cy="143129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0</xdr:col>
      <xdr:colOff>876300</xdr:colOff>
      <xdr:row>0</xdr:row>
      <xdr:rowOff>101601</xdr:rowOff>
    </xdr:from>
    <xdr:to>
      <xdr:col>3</xdr:col>
      <xdr:colOff>1130300</xdr:colOff>
      <xdr:row>1</xdr:row>
      <xdr:rowOff>53263</xdr:rowOff>
    </xdr:to>
    <xdr:pic>
      <xdr:nvPicPr>
        <xdr:cNvPr id="4" name="Picture 3">
          <a:hlinkClick xmlns:r="http://schemas.openxmlformats.org/officeDocument/2006/relationships" r:id="rId1"/>
          <a:extLst>
            <a:ext uri="{FF2B5EF4-FFF2-40B4-BE49-F238E27FC236}">
              <a16:creationId xmlns:a16="http://schemas.microsoft.com/office/drawing/2014/main" id="{C026D306-ED8E-48BA-D608-897B5E758A7A}"/>
            </a:ext>
          </a:extLst>
        </xdr:cNvPr>
        <xdr:cNvPicPr>
          <a:picLocks noChangeAspect="1"/>
        </xdr:cNvPicPr>
      </xdr:nvPicPr>
      <xdr:blipFill>
        <a:blip xmlns:r="http://schemas.openxmlformats.org/officeDocument/2006/relationships" r:embed="rId2"/>
        <a:stretch>
          <a:fillRect/>
        </a:stretch>
      </xdr:blipFill>
      <xdr:spPr>
        <a:xfrm>
          <a:off x="876300" y="101601"/>
          <a:ext cx="6654800" cy="1539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406400</xdr:colOff>
      <xdr:row>55</xdr:row>
      <xdr:rowOff>165100</xdr:rowOff>
    </xdr:to>
    <xdr:sp macro="" textlink="">
      <xdr:nvSpPr>
        <xdr:cNvPr id="2055" name="Text Box 7" hidden="1">
          <a:extLst>
            <a:ext uri="{FF2B5EF4-FFF2-40B4-BE49-F238E27FC236}">
              <a16:creationId xmlns:a16="http://schemas.microsoft.com/office/drawing/2014/main" id="{454196FA-3C29-F08D-6269-D91FC4907F48}"/>
            </a:ext>
          </a:extLst>
        </xdr:cNvPr>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406400</xdr:colOff>
      <xdr:row>55</xdr:row>
      <xdr:rowOff>165100</xdr:rowOff>
    </xdr:to>
    <xdr:sp macro="" textlink="">
      <xdr:nvSpPr>
        <xdr:cNvPr id="2" name="AutoShape 7">
          <a:extLst>
            <a:ext uri="{FF2B5EF4-FFF2-40B4-BE49-F238E27FC236}">
              <a16:creationId xmlns:a16="http://schemas.microsoft.com/office/drawing/2014/main" id="{A810BD42-12D0-3664-C722-E995657D81B7}"/>
            </a:ext>
          </a:extLst>
        </xdr:cNvPr>
        <xdr:cNvSpPr>
          <a:spLocks noChangeArrowheads="1"/>
        </xdr:cNvSpPr>
      </xdr:nvSpPr>
      <xdr:spPr bwMode="auto">
        <a:xfrm>
          <a:off x="0" y="0"/>
          <a:ext cx="12700000" cy="138811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showGridLines="0" tabSelected="1" zoomScaleNormal="100" workbookViewId="0">
      <selection activeCell="A7" sqref="A7:D7"/>
    </sheetView>
  </sheetViews>
  <sheetFormatPr baseColWidth="10" defaultColWidth="8.83203125" defaultRowHeight="15" x14ac:dyDescent="0.2"/>
  <cols>
    <col min="1" max="4" width="28" customWidth="1"/>
  </cols>
  <sheetData>
    <row r="1" spans="1:4" ht="125" customHeight="1" x14ac:dyDescent="0.2">
      <c r="A1" s="26"/>
      <c r="B1" s="26"/>
      <c r="C1" s="26"/>
      <c r="D1" s="26"/>
    </row>
    <row r="2" spans="1:4" ht="38" customHeight="1" x14ac:dyDescent="0.2">
      <c r="A2" s="13" t="s">
        <v>0</v>
      </c>
      <c r="B2" s="14"/>
      <c r="C2" s="14"/>
      <c r="D2" s="14"/>
    </row>
    <row r="3" spans="1:4" ht="134" customHeight="1" x14ac:dyDescent="0.3">
      <c r="A3" s="15" t="s">
        <v>1</v>
      </c>
      <c r="B3" s="16"/>
      <c r="C3" s="16"/>
      <c r="D3" s="16"/>
    </row>
    <row r="4" spans="1:4" ht="28" customHeight="1" x14ac:dyDescent="0.3">
      <c r="A4" s="17" t="s">
        <v>2</v>
      </c>
      <c r="B4" s="16"/>
      <c r="C4" s="16"/>
      <c r="D4" s="16"/>
    </row>
    <row r="5" spans="1:4" ht="11" customHeight="1" x14ac:dyDescent="0.3">
      <c r="A5" s="12"/>
      <c r="B5" s="10"/>
      <c r="C5" s="10"/>
      <c r="D5" s="10"/>
    </row>
    <row r="6" spans="1:4" ht="18" customHeight="1" x14ac:dyDescent="0.3">
      <c r="A6" s="15" t="s">
        <v>3</v>
      </c>
      <c r="B6" s="16"/>
      <c r="C6" s="16"/>
      <c r="D6" s="16"/>
    </row>
    <row r="7" spans="1:4" ht="18" customHeight="1" x14ac:dyDescent="0.3">
      <c r="A7" s="15" t="s">
        <v>4</v>
      </c>
      <c r="B7" s="16"/>
      <c r="C7" s="16"/>
      <c r="D7" s="16"/>
    </row>
    <row r="8" spans="1:4" ht="18" customHeight="1" x14ac:dyDescent="0.3">
      <c r="A8" s="15" t="s">
        <v>5</v>
      </c>
      <c r="B8" s="16"/>
      <c r="C8" s="16"/>
      <c r="D8" s="16"/>
    </row>
    <row r="9" spans="1:4" ht="18" customHeight="1" x14ac:dyDescent="0.3">
      <c r="A9" s="15" t="s">
        <v>6</v>
      </c>
      <c r="B9" s="16"/>
      <c r="C9" s="16"/>
      <c r="D9" s="16"/>
    </row>
    <row r="10" spans="1:4" ht="24" x14ac:dyDescent="0.3">
      <c r="A10" s="10"/>
      <c r="B10" s="10"/>
      <c r="C10" s="10"/>
      <c r="D10" s="10"/>
    </row>
    <row r="11" spans="1:4" ht="24" x14ac:dyDescent="0.3">
      <c r="A11" s="18" t="s">
        <v>7</v>
      </c>
      <c r="B11" s="16"/>
      <c r="C11" s="16"/>
      <c r="D11" s="16"/>
    </row>
    <row r="12" spans="1:4" ht="24" x14ac:dyDescent="0.3">
      <c r="A12" s="11"/>
      <c r="B12" s="10"/>
      <c r="C12" s="10"/>
      <c r="D12" s="10"/>
    </row>
    <row r="13" spans="1:4" ht="50" customHeight="1" x14ac:dyDescent="0.2">
      <c r="A13" s="27"/>
      <c r="B13" s="26"/>
      <c r="C13" s="26"/>
      <c r="D13" s="26"/>
    </row>
  </sheetData>
  <sheetProtection algorithmName="SHA-512" hashValue="cGsDes/dIqAuwSVq9LBCfAiroWw10/GL1ReMzg0bq2o0T8W5LetGE12q6lb4rl9cyRk5Pqb1UjftGaLWHF1taA==" saltValue="soPtG1/o0/P9NJd1+0lfYA==" spinCount="100000" sheet="1" objects="1" scenarios="1"/>
  <mergeCells count="10">
    <mergeCell ref="A1:D1"/>
    <mergeCell ref="A13:D13"/>
    <mergeCell ref="A2:D2"/>
    <mergeCell ref="A8:D8"/>
    <mergeCell ref="A7:D7"/>
    <mergeCell ref="A4:D4"/>
    <mergeCell ref="A11:D11"/>
    <mergeCell ref="A3:D3"/>
    <mergeCell ref="A6:D6"/>
    <mergeCell ref="A9:D9"/>
  </mergeCells>
  <pageMargins left="0.7" right="0.7" top="0.75" bottom="0.75" header="0.3" footer="0.3"/>
  <pageSetup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showGridLines="0" topLeftCell="A3" workbookViewId="0">
      <selection activeCell="A9" sqref="A9"/>
    </sheetView>
  </sheetViews>
  <sheetFormatPr baseColWidth="10" defaultColWidth="8.83203125" defaultRowHeight="15" x14ac:dyDescent="0.2"/>
  <cols>
    <col min="1" max="1" width="50" customWidth="1"/>
    <col min="2" max="2" width="18" customWidth="1"/>
    <col min="3" max="3" width="12" customWidth="1"/>
    <col min="4" max="4" width="46" customWidth="1"/>
  </cols>
  <sheetData>
    <row r="1" spans="1:4" x14ac:dyDescent="0.2">
      <c r="A1" s="13" t="s">
        <v>0</v>
      </c>
      <c r="B1" s="14"/>
      <c r="C1" s="14"/>
      <c r="D1" s="14"/>
    </row>
    <row r="2" spans="1:4" x14ac:dyDescent="0.2">
      <c r="A2" s="22" t="s">
        <v>8</v>
      </c>
      <c r="B2" s="14"/>
      <c r="C2" s="14"/>
      <c r="D2" s="14"/>
    </row>
    <row r="4" spans="1:4" ht="36" customHeight="1" x14ac:dyDescent="0.2">
      <c r="A4" s="25" t="s">
        <v>9</v>
      </c>
      <c r="B4" s="14"/>
      <c r="C4" s="14"/>
      <c r="D4" s="14"/>
    </row>
    <row r="6" spans="1:4" ht="20" customHeight="1" x14ac:dyDescent="0.2">
      <c r="A6" s="23" t="s">
        <v>10</v>
      </c>
      <c r="B6" s="14"/>
      <c r="C6" s="14"/>
      <c r="D6" s="14"/>
    </row>
    <row r="7" spans="1:4" ht="18" customHeight="1" x14ac:dyDescent="0.2">
      <c r="A7" s="1" t="s">
        <v>11</v>
      </c>
      <c r="B7" s="1" t="s">
        <v>12</v>
      </c>
      <c r="C7" s="1" t="s">
        <v>13</v>
      </c>
      <c r="D7" s="1" t="s">
        <v>14</v>
      </c>
    </row>
    <row r="8" spans="1:4" ht="29" customHeight="1" x14ac:dyDescent="0.2">
      <c r="A8" s="2" t="s">
        <v>15</v>
      </c>
      <c r="B8" s="28">
        <v>5</v>
      </c>
      <c r="C8" s="3" t="s">
        <v>16</v>
      </c>
      <c r="D8" s="3" t="s">
        <v>17</v>
      </c>
    </row>
    <row r="9" spans="1:4" ht="29" customHeight="1" x14ac:dyDescent="0.2">
      <c r="A9" s="2" t="s">
        <v>18</v>
      </c>
      <c r="B9" s="28">
        <v>40</v>
      </c>
      <c r="C9" s="3" t="s">
        <v>19</v>
      </c>
      <c r="D9" s="3" t="s">
        <v>20</v>
      </c>
    </row>
    <row r="10" spans="1:4" ht="29" customHeight="1" x14ac:dyDescent="0.2">
      <c r="A10" s="2" t="s">
        <v>21</v>
      </c>
      <c r="B10" s="29">
        <v>250</v>
      </c>
      <c r="C10" s="3" t="s">
        <v>22</v>
      </c>
      <c r="D10" s="3" t="s">
        <v>23</v>
      </c>
    </row>
    <row r="11" spans="1:4" ht="29" customHeight="1" x14ac:dyDescent="0.2">
      <c r="A11" s="2" t="s">
        <v>24</v>
      </c>
      <c r="B11" s="28">
        <v>2</v>
      </c>
      <c r="C11" s="3" t="s">
        <v>26</v>
      </c>
      <c r="D11" s="3" t="s">
        <v>27</v>
      </c>
    </row>
    <row r="12" spans="1:4" ht="29" customHeight="1" x14ac:dyDescent="0.2">
      <c r="A12" s="2" t="s">
        <v>28</v>
      </c>
      <c r="B12" s="30">
        <v>52</v>
      </c>
      <c r="C12" s="3" t="s">
        <v>29</v>
      </c>
      <c r="D12" s="3" t="s">
        <v>30</v>
      </c>
    </row>
    <row r="13" spans="1:4" ht="29" customHeight="1" x14ac:dyDescent="0.2"/>
    <row r="14" spans="1:4" ht="20" customHeight="1" x14ac:dyDescent="0.2">
      <c r="A14" s="23" t="s">
        <v>31</v>
      </c>
      <c r="B14" s="14"/>
      <c r="C14" s="14"/>
      <c r="D14" s="14"/>
    </row>
    <row r="15" spans="1:4" ht="18" customHeight="1" x14ac:dyDescent="0.2">
      <c r="A15" s="1" t="s">
        <v>11</v>
      </c>
      <c r="B15" s="1" t="s">
        <v>12</v>
      </c>
      <c r="C15" s="1" t="s">
        <v>13</v>
      </c>
      <c r="D15" s="1" t="s">
        <v>14</v>
      </c>
    </row>
    <row r="16" spans="1:4" ht="24" customHeight="1" x14ac:dyDescent="0.2">
      <c r="A16" s="2" t="s">
        <v>32</v>
      </c>
      <c r="B16" s="4">
        <f>B8*B9</f>
        <v>200</v>
      </c>
      <c r="C16" s="3" t="s">
        <v>19</v>
      </c>
      <c r="D16" s="3" t="s">
        <v>25</v>
      </c>
    </row>
    <row r="17" spans="1:4" ht="24" customHeight="1" x14ac:dyDescent="0.2">
      <c r="A17" s="2" t="s">
        <v>33</v>
      </c>
      <c r="B17" s="5">
        <f>B16/60</f>
        <v>3.3333333333333335</v>
      </c>
      <c r="C17" s="3" t="s">
        <v>34</v>
      </c>
      <c r="D17" s="3" t="s">
        <v>25</v>
      </c>
    </row>
    <row r="18" spans="1:4" ht="24" customHeight="1" x14ac:dyDescent="0.2">
      <c r="A18" s="2" t="s">
        <v>35</v>
      </c>
      <c r="B18" s="5">
        <f>B17*4</f>
        <v>13.333333333333334</v>
      </c>
      <c r="C18" s="3" t="s">
        <v>34</v>
      </c>
      <c r="D18" s="3" t="s">
        <v>36</v>
      </c>
    </row>
    <row r="19" spans="1:4" ht="24" customHeight="1" x14ac:dyDescent="0.2">
      <c r="A19" s="2" t="s">
        <v>37</v>
      </c>
      <c r="B19" s="5">
        <f>B17*B12</f>
        <v>173.33333333333334</v>
      </c>
      <c r="C19" s="3" t="s">
        <v>34</v>
      </c>
      <c r="D19" s="3" t="s">
        <v>38</v>
      </c>
    </row>
    <row r="21" spans="1:4" ht="20" customHeight="1" x14ac:dyDescent="0.2">
      <c r="A21" s="23" t="s">
        <v>39</v>
      </c>
      <c r="B21" s="14"/>
      <c r="C21" s="14"/>
      <c r="D21" s="14"/>
    </row>
    <row r="22" spans="1:4" ht="18" customHeight="1" x14ac:dyDescent="0.2">
      <c r="A22" s="1" t="s">
        <v>11</v>
      </c>
      <c r="B22" s="1" t="s">
        <v>12</v>
      </c>
      <c r="C22" s="1" t="s">
        <v>13</v>
      </c>
      <c r="D22" s="1" t="s">
        <v>14</v>
      </c>
    </row>
    <row r="23" spans="1:4" ht="26" customHeight="1" x14ac:dyDescent="0.2">
      <c r="A23" s="2" t="s">
        <v>40</v>
      </c>
      <c r="B23" s="6">
        <f>B17*B10</f>
        <v>833.33333333333337</v>
      </c>
      <c r="C23" s="3" t="s">
        <v>41</v>
      </c>
      <c r="D23" s="3" t="s">
        <v>25</v>
      </c>
    </row>
    <row r="24" spans="1:4" ht="26" customHeight="1" x14ac:dyDescent="0.2">
      <c r="A24" s="2" t="s">
        <v>42</v>
      </c>
      <c r="B24" s="6">
        <f>B23*4</f>
        <v>3333.3333333333335</v>
      </c>
      <c r="C24" s="3" t="s">
        <v>41</v>
      </c>
      <c r="D24" s="3" t="s">
        <v>25</v>
      </c>
    </row>
    <row r="25" spans="1:4" ht="26" customHeight="1" x14ac:dyDescent="0.2">
      <c r="A25" s="2" t="s">
        <v>43</v>
      </c>
      <c r="B25" s="6">
        <f>B23*B12</f>
        <v>43333.333333333336</v>
      </c>
      <c r="C25" s="3" t="s">
        <v>41</v>
      </c>
      <c r="D25" s="3" t="s">
        <v>25</v>
      </c>
    </row>
    <row r="27" spans="1:4" ht="20" customHeight="1" x14ac:dyDescent="0.2">
      <c r="A27" s="23" t="s">
        <v>44</v>
      </c>
      <c r="B27" s="14"/>
      <c r="C27" s="14"/>
      <c r="D27" s="14"/>
    </row>
    <row r="28" spans="1:4" ht="28" customHeight="1" x14ac:dyDescent="0.2">
      <c r="A28" s="19" t="s">
        <v>45</v>
      </c>
      <c r="B28" s="20"/>
      <c r="C28" s="21"/>
      <c r="D28" s="7">
        <f>B25</f>
        <v>43333.333333333336</v>
      </c>
    </row>
    <row r="29" spans="1:4" ht="28" customHeight="1" x14ac:dyDescent="0.2">
      <c r="A29" s="19" t="s">
        <v>46</v>
      </c>
      <c r="B29" s="20"/>
      <c r="C29" s="21"/>
      <c r="D29" s="8">
        <f>B19</f>
        <v>173.33333333333334</v>
      </c>
    </row>
    <row r="30" spans="1:4" ht="24" customHeight="1" x14ac:dyDescent="0.2">
      <c r="A30" s="19" t="s">
        <v>47</v>
      </c>
      <c r="B30" s="20"/>
      <c r="C30" s="21"/>
      <c r="D30" s="9">
        <f>IF(B11="", "", B25/B11)</f>
        <v>21666.666666666668</v>
      </c>
    </row>
    <row r="32" spans="1:4" ht="32" customHeight="1" x14ac:dyDescent="0.2">
      <c r="A32" s="24" t="s">
        <v>48</v>
      </c>
      <c r="B32" s="14"/>
      <c r="C32" s="14"/>
      <c r="D32" s="14"/>
    </row>
    <row r="33" spans="1:4" x14ac:dyDescent="0.2">
      <c r="A33" s="14"/>
      <c r="B33" s="14"/>
      <c r="C33" s="14"/>
      <c r="D33" s="14"/>
    </row>
  </sheetData>
  <sheetProtection algorithmName="SHA-512" hashValue="79AMRvpdbju04sMhieatZ+rfdSkWjFM2YIB9RRj9ZXY4III450SSlU14NhkYfEsK7ai477UHE8HAjldKIjnUHg==" saltValue="2tCNFIdmCki1smkCBXAM4g==" spinCount="100000" sheet="1" objects="1" scenarios="1"/>
  <mergeCells count="11">
    <mergeCell ref="A1:D1"/>
    <mergeCell ref="A28:C28"/>
    <mergeCell ref="A27:D27"/>
    <mergeCell ref="A6:D6"/>
    <mergeCell ref="A4:D4"/>
    <mergeCell ref="A21:D21"/>
    <mergeCell ref="A30:C30"/>
    <mergeCell ref="A2:D2"/>
    <mergeCell ref="A29:C29"/>
    <mergeCell ref="A14:D14"/>
    <mergeCell ref="A32:D3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Aaron Bakken</cp:lastModifiedBy>
  <dcterms:modified xsi:type="dcterms:W3CDTF">2026-01-13T23:32:33Z</dcterms:modified>
</cp:coreProperties>
</file>